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5480" windowHeight="7725" activeTab="0"/>
  </bookViews>
  <sheets>
    <sheet name="BAC SI" sheetId="1" r:id="rId1"/>
    <sheet name="Sheet3" sheetId="2" r:id="rId2"/>
  </sheets>
  <definedNames>
    <definedName name="loai_2_name" localSheetId="0">'BAC SI'!$A$4</definedName>
  </definedNames>
  <calcPr fullCalcOnLoad="1"/>
</workbook>
</file>

<file path=xl/sharedStrings.xml><?xml version="1.0" encoding="utf-8"?>
<sst xmlns="http://schemas.openxmlformats.org/spreadsheetml/2006/main" count="126" uniqueCount="102">
  <si>
    <t>Phụ lục số 1A</t>
  </si>
  <si>
    <t>I. MÔ TẢ CÔNG VIỆC:</t>
  </si>
  <si>
    <t>STT</t>
  </si>
  <si>
    <t>Nhiệm vụ</t>
  </si>
  <si>
    <t>Ước tính % thời gian thực hiện nhiệm vụ (trong 1 năm)</t>
  </si>
  <si>
    <t>Đầu ra (sản phẩm) của mỗi nhiệm vụ</t>
  </si>
  <si>
    <t>Thời gian hoàn thành 1 công việc (giờ)</t>
  </si>
  <si>
    <t>Tổng thời gian hoàn thành sản phẩm (giờ)</t>
  </si>
  <si>
    <t>I</t>
  </si>
  <si>
    <t>Cuộc</t>
  </si>
  <si>
    <t>Tổng</t>
  </si>
  <si>
    <t>Chào cờ thứ 2 hàng tuần</t>
  </si>
  <si>
    <t>Buổi</t>
  </si>
  <si>
    <t>Hồ sơ</t>
  </si>
  <si>
    <t>II</t>
  </si>
  <si>
    <t>Số ngày làm việc</t>
  </si>
  <si>
    <t>Số tuần làm việc</t>
  </si>
  <si>
    <t>Số giờ làm việc</t>
  </si>
  <si>
    <t xml:space="preserve">1. Phẩm chất cá nhân cần thiết cho vị trí công tác được giao?  </t>
  </si>
  <si>
    <t xml:space="preserve">2. Thời gian, kinh nghiệm công tác cần thiết cho vị trí công tác được giao?  </t>
  </si>
  <si>
    <t>III.  YÊU CẦU VỀ NĂNG LỰC VÀ PHẨM CHẤT CÁ NHÂN</t>
  </si>
  <si>
    <t>Công việc chính</t>
  </si>
  <si>
    <t>Độc lập - Tự do - Hạnh phúc</t>
  </si>
  <si>
    <r>
      <t>SỞ Y TẾ TP. HỒ CHÍ MINH</t>
    </r>
  </si>
  <si>
    <t>Bệnh nhân</t>
  </si>
  <si>
    <t xml:space="preserve">Số lượng đầu ra (sản phẩm) trung bình/năm </t>
  </si>
  <si>
    <t>Công việc khác</t>
  </si>
  <si>
    <t>Họp giao ban hàng ngày</t>
  </si>
  <si>
    <r>
      <t xml:space="preserve"> * Cách tính giờ làm việc như sau:</t>
    </r>
    <r>
      <rPr>
        <sz val="14"/>
        <rFont val="Times New Roman"/>
        <family val="1"/>
      </rPr>
      <t xml:space="preserve">
- Theo quy định của Luật lao động, thời gian làm việc thực tế đối với 1 viên chức được xác định như sau:
Tổng số ngày trong năm là 365 ngày – (2 ngày nghỉ cuối tuần) x 52 tuần - 12 ngày phép - 9 ngày lễ, tết = 240 ngày.
 01 ngày viên chức làm việc 8h.
 Vậy 01 năm 01 viên chức làm việc: 240 ngày x 8h = 1920h</t>
    </r>
    <r>
      <rPr>
        <sz val="14"/>
        <color indexed="10"/>
        <rFont val="Times New Roman"/>
        <family val="1"/>
      </rPr>
      <t>.
Tổng thời gian làm việc tại Cột 3 có thể lớn hơn hoặc nhỏ hơn 100% do thời gian làm việc ít hoặc nhiều hơn so với thời gian quy định 1.920</t>
    </r>
  </si>
  <si>
    <t>Máy vi tính, phần mềm medisoft</t>
  </si>
  <si>
    <t>- Có phẩm chất đạo đức tốt;</t>
  </si>
  <si>
    <t>- Tận tâm, tận lực, trung thực và trách nhiệm nghề nghiệp.</t>
  </si>
  <si>
    <r>
      <t>- Đạt tiêu chuẩn đạo đức của người thầy thuốc</t>
    </r>
    <r>
      <rPr>
        <sz val="14"/>
        <color indexed="8"/>
        <rFont val="Calibri"/>
        <family val="2"/>
      </rPr>
      <t>.</t>
    </r>
  </si>
  <si>
    <t>Có thời gian công tác trong các cơ quan nhà nước ít nhất là 01 năm.</t>
  </si>
  <si>
    <t>- Tốt nghiệp Đại học Y khoa.</t>
  </si>
  <si>
    <t>- Ngoại ngữ: Chứng chỉ B trở lên (có khả năng giao tiếp tốt).</t>
  </si>
  <si>
    <t>- Tin học: Chứng chỉ A trở lên.</t>
  </si>
  <si>
    <t>Kỹ năng quản lý lãnh đạo</t>
  </si>
  <si>
    <t>Xử lý tình huống</t>
  </si>
  <si>
    <t>Khả năng phân tích</t>
  </si>
  <si>
    <t>Kỹ năng giao tiếp</t>
  </si>
  <si>
    <t>Kỹ năng phối hợp</t>
  </si>
  <si>
    <t>Sử dụng ngoại ngữ</t>
  </si>
  <si>
    <t>Kỹ năng soạn thảo văn bản</t>
  </si>
  <si>
    <t>Kỹ năng tin học, máy tính</t>
  </si>
  <si>
    <t>£</t>
  </si>
  <si>
    <t>R</t>
  </si>
  <si>
    <t>Khác (đề nghị ghi rõ): Chịu được áp lực công việc.</t>
  </si>
  <si>
    <t>BỆNH VIỆN TỪ DŨ</t>
  </si>
  <si>
    <r>
      <t>II.  ĐIỀU KIỆN ĐẢM BẢO ĐỂ THỰC HIỆN CÔNG VIỆC</t>
    </r>
    <r>
      <rPr>
        <b/>
        <i/>
        <sz val="14"/>
        <color indexed="8"/>
        <rFont val="Times New Roman"/>
        <family val="1"/>
      </rPr>
      <t xml:space="preserve"> (trang thiết bị, 
phần mềm quản lý, địa bàn công tác...):</t>
    </r>
  </si>
  <si>
    <t xml:space="preserve">Các phẩm chất, trình độ, năng lực cần có để thực hiện tốt các nhiệm vụ của vị trí việc làm đang
 đảm nhận. </t>
  </si>
  <si>
    <t xml:space="preserve">3. Các bằng cấp, chứng chỉ chuyên môn, và kiến thức khác cần thiết cho vị trí
 công việc được giao?  </t>
  </si>
  <si>
    <r>
      <t>4. Những năng lực cần thiết cho vị trí này?</t>
    </r>
    <r>
      <rPr>
        <sz val="14"/>
        <color indexed="8"/>
        <rFont val="Times New Roman"/>
        <family val="1"/>
      </rPr>
      <t xml:space="preserve"> </t>
    </r>
    <r>
      <rPr>
        <i/>
        <sz val="14"/>
        <color indexed="8"/>
        <rFont val="Times New Roman"/>
        <family val="1"/>
      </rPr>
      <t xml:space="preserve">Đánh dấu những yếu tố quan trọng
 đối với việc hoàn thành tốt công việc được giao: </t>
    </r>
  </si>
  <si>
    <t xml:space="preserve"> CỘNG HÒA XÃ HỘI CHỦ NGHĨA VIỆT NAM</t>
  </si>
  <si>
    <t>Người kê khai</t>
  </si>
  <si>
    <t xml:space="preserve">Thủ trưởng đơn vị 
(Ký và ghi rõ họ tên)                                                                </t>
  </si>
  <si>
    <t>Chức vụ:</t>
  </si>
  <si>
    <t>Giới tính:</t>
  </si>
  <si>
    <t>Nữ</t>
  </si>
  <si>
    <t xml:space="preserve">Chuyên ngành đào tạo: </t>
  </si>
  <si>
    <t>(Ghi trình độ cao nhất được đào tạo, ví dụ: Cử nhân, Kỹ sư, Bác sĩ, Bác sĩ Chuyên khoa I, Bác sĩ Chuyên khoa II, Điều dưỡng, Kỹ thuật viên, Tiến sĩ, Thạc sĩ, ….)</t>
  </si>
  <si>
    <t>Các công việc khác được phân công:</t>
  </si>
  <si>
    <t xml:space="preserve">Thâm niên công tác:   </t>
  </si>
  <si>
    <t xml:space="preserve">+ Trường đào tạo: </t>
  </si>
  <si>
    <t xml:space="preserve">+ Chuyên ngành đào tạo: </t>
  </si>
  <si>
    <t xml:space="preserve">+ Trình độ đào tạo: </t>
  </si>
  <si>
    <t>Họ và tên:</t>
  </si>
  <si>
    <t>Ngày, tháng, năm sinh:</t>
  </si>
  <si>
    <t>Mã ngạch đang giữ:</t>
  </si>
  <si>
    <t>Đại Học Y Dược TPHCM</t>
  </si>
  <si>
    <t>Hs lương:</t>
  </si>
  <si>
    <t>Nguyễn Thị A</t>
  </si>
  <si>
    <t xml:space="preserve"> 2 năm 4  tháng (từ tháng 10/2011  đến tháng  02/2014)</t>
  </si>
  <si>
    <t>THỐNG KÊ CÔNG VIỆC CÁ NHÂN (HỘ SINH KHOA..)</t>
  </si>
  <si>
    <t>Hộ sinh</t>
  </si>
  <si>
    <t>Cử nhân Điều dưỡng</t>
  </si>
  <si>
    <t>Thực hiện các kỹ thuật chăm sóc người bệnh theo y lệnh bác sĩ điều trị</t>
  </si>
  <si>
    <t>Ghi chép hồ sơ điều dưỡng</t>
  </si>
  <si>
    <t>Theo dõi, phát hiện và báo cáo kịp thời những diễn biến bất thường của người bệnh cho bác sĩ điều trị.</t>
  </si>
  <si>
    <t>Tiếp đón người bệnh đến khám bệnh, vào viện, ra viện, chuyển khoa, chuyển viện, làm cận lâm sàng.</t>
  </si>
  <si>
    <t>Tư vấn, giáo dục sức khỏe, chăm sóc về tinh thần cho người bệnh.</t>
  </si>
  <si>
    <t>Nhắc nhở người bệnh, thân nhân người bệnh giữ gìn vệ sinh, trật tự buồng bệnh.</t>
  </si>
  <si>
    <t>Chăm sóc vệ sinh cá nhân phù hợp với phân cấp chăm sóc người bệnh.</t>
  </si>
  <si>
    <t>Điều dưỡng phối hợp với bác sĩ điều trị để đánh giá tình trạng dinh dưỡng và nhu cầu dinh dưỡng của người bệnh. Ghi kết quả thực hiện chế độ ăn bệnh lý vào phiếu chăm sóc.</t>
  </si>
  <si>
    <t>Chuẩn bị người bệnh trước phẫu thuật, thủ thuật theo yêu cầu chuyên khoa.</t>
  </si>
  <si>
    <t>Bảo quản thuốc và dụng cụ y tế, trang thiết bị được phân công quản lý.</t>
  </si>
  <si>
    <t>Chuẩn bị đủ, đúng, kịp thời các phương tiện, dụng cụ, thuốc, hồ sơ bệnh án phục vụ cho công tác khám bệnh, cấp cứu, điều trị người bệnh.</t>
  </si>
  <si>
    <t>Phối hợp khoa Y học cổ truyền - phục hồi chức năng hướng dẫn, hỗ trợ luyện tập và phục hồi chức năng cho người bệnh.</t>
  </si>
  <si>
    <t>Thực hiện đúng quy tắc ứng xử và thực hành giao tiếp với đồng nghiệp, người bệnh và thân nhân bệnh nhân</t>
  </si>
  <si>
    <t>Trực theo lịch phân công</t>
  </si>
  <si>
    <t>Dụng cụ y tế</t>
  </si>
  <si>
    <t>Điều dưỡng</t>
  </si>
  <si>
    <t>Hướng dẫn thực hành kỹ thuật điều dưỡng cơ bản cho học sinh điều dưỡng</t>
  </si>
  <si>
    <t>Tham dự Bình phiếu chăm sóc cấp khoa tháng/lần, cấp viện theo lịch.</t>
  </si>
  <si>
    <t>Tham gia các lớp tập huấn chuyên môn, hội nghị, câu lạc bộ do phòng Điều dưỡng, khoa tổ chức, nghiên cứu khoa học</t>
  </si>
  <si>
    <t>Họp Chi bộ định kỳ</t>
  </si>
  <si>
    <t>Họp Đảng bộ</t>
  </si>
  <si>
    <t>Họp đánh giá công chức cuối năm</t>
  </si>
  <si>
    <t>Họp Chi bộ đánh giá cuối năm;</t>
  </si>
  <si>
    <t>Họp tổng kết cuối năm</t>
  </si>
  <si>
    <t>Học sinh</t>
  </si>
  <si>
    <t>Lần</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</si>
</sst>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0000000"/>
    <numFmt numFmtId="177" formatCode="0.0000000"/>
    <numFmt numFmtId="178" formatCode="0.000000"/>
    <numFmt numFmtId="179" formatCode="0.00000"/>
    <numFmt numFmtId="180" formatCode="0.0000"/>
    <numFmt numFmtId="181" formatCode="0.000"/>
    <numFmt numFmtId="182" formatCode="0.0"/>
    <numFmt numFmtId="183" formatCode="0.0%"/>
    <numFmt numFmtId="184" formatCode="_(* #,##0.0_);_(* \(#,##0.0\);_(* &quot;-&quot;??_);_(@_)"/>
    <numFmt numFmtId="185" formatCode="_(* #,##0_);_(* \(#,##0\);_(* &quot;-&quot;??_);_(@_)"/>
    <numFmt numFmtId="186" formatCode="#,###"/>
    <numFmt numFmtId="187" formatCode="[$-42A]dd\ mmmm\ yyyy"/>
  </numFmts>
  <fonts count="57">
    <font>
      <sz val="11"/>
      <color theme="1"/>
      <name val="Calibri"/>
      <family val="2"/>
    </font>
    <font>
      <sz val="11"/>
      <color indexed="8"/>
      <name val="Calibri"/>
      <family val="2"/>
    </font>
    <font>
      <sz val="12"/>
      <color indexed="8"/>
      <name val="Times New Roman"/>
      <family val="1"/>
    </font>
    <font>
      <b/>
      <sz val="12"/>
      <color indexed="8"/>
      <name val="Times New Roman"/>
      <family val="1"/>
    </font>
    <font>
      <i/>
      <sz val="12"/>
      <color indexed="8"/>
      <name val="Times New Roman"/>
      <family val="1"/>
    </font>
    <font>
      <b/>
      <sz val="14"/>
      <color indexed="8"/>
      <name val="Times New Roman"/>
      <family val="1"/>
    </font>
    <font>
      <sz val="8"/>
      <name val="Calibri"/>
      <family val="2"/>
    </font>
    <font>
      <u val="single"/>
      <sz val="11"/>
      <color indexed="12"/>
      <name val="Calibri"/>
      <family val="2"/>
    </font>
    <font>
      <u val="single"/>
      <sz val="11"/>
      <color indexed="36"/>
      <name val="Calibri"/>
      <family val="2"/>
    </font>
    <font>
      <b/>
      <i/>
      <sz val="14"/>
      <color indexed="8"/>
      <name val="Times New Roman"/>
      <family val="1"/>
    </font>
    <font>
      <sz val="14"/>
      <color indexed="8"/>
      <name val="Times New Roman"/>
      <family val="1"/>
    </font>
    <font>
      <i/>
      <sz val="14"/>
      <color indexed="8"/>
      <name val="Times New Roman"/>
      <family val="1"/>
    </font>
    <font>
      <sz val="14"/>
      <color indexed="10"/>
      <name val="Times New Roman"/>
      <family val="1"/>
    </font>
    <font>
      <b/>
      <sz val="14"/>
      <name val="Times New Roman"/>
      <family val="1"/>
    </font>
    <font>
      <sz val="14"/>
      <name val="Times New Roman"/>
      <family val="1"/>
    </font>
    <font>
      <sz val="14"/>
      <color indexed="8"/>
      <name val="Calibri"/>
      <family val="2"/>
    </font>
    <font>
      <b/>
      <i/>
      <sz val="12"/>
      <color indexed="8"/>
      <name val="Times New Roman"/>
      <family val="1"/>
    </font>
    <font>
      <b/>
      <sz val="11"/>
      <color indexed="8"/>
      <name val="Times New Roman"/>
      <family val="1"/>
    </font>
    <font>
      <sz val="11"/>
      <color indexed="8"/>
      <name val="Times New Roman"/>
      <family val="1"/>
    </font>
    <font>
      <sz val="11"/>
      <color indexed="8"/>
      <name val="Wingdings 2"/>
      <family val="1"/>
    </font>
    <font>
      <b/>
      <sz val="16"/>
      <color indexed="8"/>
      <name val="Times New Roman"/>
      <family val="1"/>
    </font>
    <font>
      <b/>
      <sz val="13"/>
      <color indexed="8"/>
      <name val="Times New Roman"/>
      <family val="1"/>
    </font>
    <font>
      <b/>
      <i/>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4"/>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4"/>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3" fillId="28" borderId="2" applyNumberFormat="0" applyAlignment="0" applyProtection="0"/>
    <xf numFmtId="0" fontId="44" fillId="0" borderId="0" applyNumberFormat="0" applyFill="0" applyBorder="0" applyAlignment="0" applyProtection="0"/>
    <xf numFmtId="0" fontId="8"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7"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1" fillId="32" borderId="7" applyNumberFormat="0" applyFont="0" applyAlignment="0" applyProtection="0"/>
    <xf numFmtId="0" fontId="52" fillId="27" borderId="8" applyNumberFormat="0" applyAlignment="0" applyProtection="0"/>
    <xf numFmtId="9" fontId="1"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80">
    <xf numFmtId="0" fontId="0" fillId="0" borderId="0" xfId="0" applyAlignment="1">
      <alignment/>
    </xf>
    <xf numFmtId="0" fontId="2" fillId="0" borderId="0" xfId="0" applyFont="1" applyAlignment="1">
      <alignment/>
    </xf>
    <xf numFmtId="0" fontId="4" fillId="0" borderId="0" xfId="0" applyFont="1" applyAlignment="1">
      <alignment/>
    </xf>
    <xf numFmtId="0" fontId="3" fillId="0" borderId="0" xfId="0" applyFont="1" applyAlignment="1">
      <alignment vertical="center"/>
    </xf>
    <xf numFmtId="0" fontId="3" fillId="33" borderId="0" xfId="0" applyFont="1" applyFill="1" applyBorder="1" applyAlignment="1">
      <alignment horizontal="center" vertical="center" wrapText="1"/>
    </xf>
    <xf numFmtId="10" fontId="2" fillId="33" borderId="0" xfId="59" applyNumberFormat="1" applyFont="1" applyFill="1" applyBorder="1" applyAlignment="1">
      <alignment horizontal="center" vertical="center" wrapText="1"/>
    </xf>
    <xf numFmtId="0" fontId="2" fillId="33" borderId="0" xfId="0" applyFont="1" applyFill="1" applyBorder="1" applyAlignment="1">
      <alignment horizontal="center" vertical="center" wrapText="1"/>
    </xf>
    <xf numFmtId="185" fontId="2" fillId="33" borderId="0" xfId="41" applyNumberFormat="1" applyFont="1" applyFill="1" applyBorder="1" applyAlignment="1">
      <alignment horizontal="center" vertical="center" wrapText="1"/>
    </xf>
    <xf numFmtId="185" fontId="2" fillId="33" borderId="0" xfId="41" applyNumberFormat="1" applyFont="1" applyFill="1" applyBorder="1" applyAlignment="1">
      <alignment horizontal="right" vertical="center" wrapText="1"/>
    </xf>
    <xf numFmtId="0" fontId="2" fillId="0" borderId="0" xfId="0" applyFont="1" applyAlignment="1">
      <alignment horizontal="justify"/>
    </xf>
    <xf numFmtId="0" fontId="2" fillId="0" borderId="0" xfId="0" applyFont="1" applyBorder="1" applyAlignment="1">
      <alignment horizontal="center" vertical="top" wrapText="1"/>
    </xf>
    <xf numFmtId="0" fontId="3" fillId="0" borderId="0" xfId="0" applyFont="1" applyBorder="1" applyAlignment="1">
      <alignment horizontal="center" vertical="top"/>
    </xf>
    <xf numFmtId="0" fontId="3" fillId="0" borderId="0" xfId="0" applyFont="1" applyBorder="1" applyAlignment="1">
      <alignment horizontal="left" vertical="top"/>
    </xf>
    <xf numFmtId="0" fontId="5" fillId="0" borderId="0" xfId="0" applyFont="1" applyAlignment="1">
      <alignment horizontal="center"/>
    </xf>
    <xf numFmtId="0" fontId="10" fillId="0" borderId="10" xfId="0" applyFont="1" applyBorder="1" applyAlignment="1">
      <alignment vertical="center" wrapText="1"/>
    </xf>
    <xf numFmtId="0" fontId="2" fillId="0" borderId="0" xfId="0" applyFont="1" applyAlignment="1">
      <alignment vertical="center"/>
    </xf>
    <xf numFmtId="0" fontId="2" fillId="0" borderId="0" xfId="0" applyFont="1" applyAlignment="1">
      <alignment horizontal="left" vertical="center"/>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xf>
    <xf numFmtId="0" fontId="18" fillId="0" borderId="0" xfId="0" applyFont="1" applyAlignment="1">
      <alignment/>
    </xf>
    <xf numFmtId="0" fontId="18" fillId="0" borderId="0" xfId="0" applyFont="1" applyAlignment="1">
      <alignment horizontal="center"/>
    </xf>
    <xf numFmtId="0" fontId="18" fillId="0" borderId="0" xfId="0" applyFont="1" applyAlignment="1">
      <alignment vertical="center"/>
    </xf>
    <xf numFmtId="0" fontId="10" fillId="0" borderId="0" xfId="0" applyFont="1" applyAlignment="1">
      <alignment horizontal="center"/>
    </xf>
    <xf numFmtId="0" fontId="18" fillId="0" borderId="0" xfId="0" applyFont="1" applyBorder="1" applyAlignment="1">
      <alignment vertical="top" wrapText="1"/>
    </xf>
    <xf numFmtId="0" fontId="5"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10" xfId="0" applyFont="1" applyFill="1" applyBorder="1" applyAlignment="1">
      <alignment horizontal="right" vertical="center" wrapText="1"/>
    </xf>
    <xf numFmtId="0" fontId="10" fillId="0" borderId="0" xfId="0" applyFont="1" applyAlignment="1">
      <alignment/>
    </xf>
    <xf numFmtId="10" fontId="5" fillId="33" borderId="10" xfId="59" applyNumberFormat="1" applyFont="1" applyFill="1" applyBorder="1" applyAlignment="1">
      <alignment horizontal="center" vertical="center" wrapText="1"/>
    </xf>
    <xf numFmtId="0" fontId="5" fillId="33" borderId="10" xfId="0" applyFont="1" applyFill="1" applyBorder="1" applyAlignment="1">
      <alignment horizontal="right" vertical="center" wrapText="1"/>
    </xf>
    <xf numFmtId="0" fontId="10" fillId="0" borderId="0" xfId="0" applyFont="1" applyAlignment="1">
      <alignment horizontal="left" vertical="center"/>
    </xf>
    <xf numFmtId="0" fontId="10" fillId="0" borderId="0" xfId="0" applyFont="1" applyAlignment="1">
      <alignment/>
    </xf>
    <xf numFmtId="0" fontId="18" fillId="0" borderId="0" xfId="0" applyFont="1" applyAlignment="1" quotePrefix="1">
      <alignment vertical="center" wrapText="1"/>
    </xf>
    <xf numFmtId="0" fontId="18" fillId="0" borderId="0" xfId="0" applyFont="1" applyAlignment="1" quotePrefix="1">
      <alignment horizontal="center" vertical="center" wrapText="1"/>
    </xf>
    <xf numFmtId="0" fontId="18" fillId="0" borderId="0" xfId="0" applyFont="1" applyAlignment="1">
      <alignment horizontal="center" vertical="center"/>
    </xf>
    <xf numFmtId="0" fontId="5" fillId="0" borderId="10" xfId="0" applyFont="1" applyBorder="1" applyAlignment="1">
      <alignment vertical="center" wrapText="1"/>
    </xf>
    <xf numFmtId="0" fontId="10" fillId="0" borderId="0" xfId="0" applyFont="1" applyAlignment="1">
      <alignment vertical="center"/>
    </xf>
    <xf numFmtId="0" fontId="5" fillId="0" borderId="10" xfId="0" applyFont="1" applyBorder="1" applyAlignment="1">
      <alignment vertical="center"/>
    </xf>
    <xf numFmtId="0" fontId="5" fillId="0" borderId="0" xfId="0" applyFont="1" applyAlignment="1">
      <alignment vertical="center"/>
    </xf>
    <xf numFmtId="0" fontId="10" fillId="0" borderId="10" xfId="0" applyFont="1" applyBorder="1" applyAlignment="1">
      <alignment vertical="center"/>
    </xf>
    <xf numFmtId="0" fontId="10" fillId="0" borderId="0" xfId="0" applyFont="1" applyAlignment="1">
      <alignment wrapText="1"/>
    </xf>
    <xf numFmtId="10" fontId="10" fillId="33" borderId="10" xfId="59" applyNumberFormat="1" applyFont="1" applyFill="1" applyBorder="1" applyAlignment="1">
      <alignment horizontal="center" vertical="center" wrapText="1"/>
    </xf>
    <xf numFmtId="186" fontId="10" fillId="33" borderId="10" xfId="0" applyNumberFormat="1" applyFont="1" applyFill="1" applyBorder="1" applyAlignment="1">
      <alignment horizontal="right" vertical="center" wrapText="1"/>
    </xf>
    <xf numFmtId="2" fontId="10" fillId="33" borderId="10" xfId="0" applyNumberFormat="1" applyFont="1" applyFill="1" applyBorder="1" applyAlignment="1">
      <alignment horizontal="right" vertical="center" wrapText="1"/>
    </xf>
    <xf numFmtId="0" fontId="10" fillId="0" borderId="10" xfId="0" applyFont="1" applyBorder="1" applyAlignment="1">
      <alignment horizontal="center" vertical="center"/>
    </xf>
    <xf numFmtId="0" fontId="10" fillId="0" borderId="10" xfId="0" applyFont="1" applyBorder="1" applyAlignment="1">
      <alignment horizontal="right" vertical="center"/>
    </xf>
    <xf numFmtId="185" fontId="10" fillId="33" borderId="10" xfId="41" applyNumberFormat="1" applyFont="1" applyFill="1" applyBorder="1" applyAlignment="1">
      <alignment horizontal="center" vertical="center" wrapText="1"/>
    </xf>
    <xf numFmtId="185" fontId="10" fillId="33" borderId="10" xfId="41" applyNumberFormat="1" applyFont="1" applyFill="1" applyBorder="1" applyAlignment="1">
      <alignment horizontal="right" vertical="center" wrapText="1"/>
    </xf>
    <xf numFmtId="0" fontId="5" fillId="0" borderId="0" xfId="0" applyFont="1" applyAlignment="1">
      <alignment horizontal="left" vertical="center"/>
    </xf>
    <xf numFmtId="0" fontId="19" fillId="0" borderId="0" xfId="0" applyFont="1" applyAlignment="1">
      <alignment horizontal="right" vertical="center"/>
    </xf>
    <xf numFmtId="0" fontId="10" fillId="0" borderId="0" xfId="0" applyFont="1" applyAlignment="1">
      <alignment horizontal="center" vertical="center"/>
    </xf>
    <xf numFmtId="0" fontId="22" fillId="33" borderId="10"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 fillId="0" borderId="0" xfId="0" applyFont="1" applyAlignment="1">
      <alignment horizontal="center" wrapText="1"/>
    </xf>
    <xf numFmtId="0" fontId="10" fillId="0" borderId="0" xfId="0" applyFont="1" applyAlignment="1" quotePrefix="1">
      <alignment/>
    </xf>
    <xf numFmtId="0" fontId="10" fillId="0" borderId="0" xfId="0" applyFont="1" applyAlignment="1">
      <alignment horizontal="left" vertical="top"/>
    </xf>
    <xf numFmtId="14" fontId="10" fillId="0" borderId="0" xfId="0" applyNumberFormat="1" applyFont="1" applyAlignment="1">
      <alignment horizontal="left" vertical="top"/>
    </xf>
    <xf numFmtId="0" fontId="5" fillId="0" borderId="0" xfId="0" applyFont="1" applyAlignment="1">
      <alignment horizontal="left" vertical="top"/>
    </xf>
    <xf numFmtId="0" fontId="5" fillId="0" borderId="0" xfId="0" applyFont="1" applyAlignment="1">
      <alignment horizontal="left" vertical="center" wrapText="1"/>
    </xf>
    <xf numFmtId="0" fontId="3" fillId="0" borderId="0" xfId="0" applyFont="1" applyAlignment="1">
      <alignment horizontal="center" vertical="center" wrapText="1"/>
    </xf>
    <xf numFmtId="0" fontId="5" fillId="0" borderId="0" xfId="0" applyFont="1" applyBorder="1" applyAlignment="1">
      <alignment vertical="center"/>
    </xf>
    <xf numFmtId="0" fontId="13" fillId="0" borderId="0" xfId="0" applyFont="1" applyAlignment="1">
      <alignment horizontal="left" vertical="center" wrapText="1"/>
    </xf>
    <xf numFmtId="0" fontId="12" fillId="0" borderId="0" xfId="0" applyFont="1" applyAlignment="1">
      <alignment horizontal="left" vertical="center" wrapText="1"/>
    </xf>
    <xf numFmtId="0" fontId="20" fillId="0" borderId="0" xfId="0" applyFont="1" applyAlignment="1">
      <alignment horizontal="center" vertical="center"/>
    </xf>
    <xf numFmtId="0" fontId="21" fillId="0" borderId="0" xfId="0" applyFont="1" applyAlignment="1">
      <alignment horizontal="center" vertical="center"/>
    </xf>
    <xf numFmtId="0" fontId="5" fillId="0" borderId="0" xfId="0" applyFont="1" applyAlignment="1">
      <alignment horizontal="center" vertical="top" wrapText="1"/>
    </xf>
    <xf numFmtId="0" fontId="10" fillId="0" borderId="0" xfId="0" applyFont="1" applyAlignment="1">
      <alignment horizontal="center" wrapText="1"/>
    </xf>
    <xf numFmtId="0" fontId="10" fillId="0" borderId="0" xfId="0" applyFont="1" applyAlignment="1">
      <alignment horizontal="left" vertical="center" wrapText="1"/>
    </xf>
    <xf numFmtId="3" fontId="10" fillId="0" borderId="0" xfId="0" applyNumberFormat="1" applyFont="1" applyAlignment="1">
      <alignment horizontal="left" vertical="top"/>
    </xf>
    <xf numFmtId="0" fontId="14" fillId="0" borderId="10" xfId="0" applyFont="1" applyBorder="1" applyAlignment="1">
      <alignment vertical="center" wrapText="1"/>
    </xf>
    <xf numFmtId="0" fontId="14" fillId="0" borderId="10" xfId="0" applyFont="1" applyBorder="1" applyAlignment="1">
      <alignment horizontal="left" vertical="center"/>
    </xf>
    <xf numFmtId="0" fontId="14" fillId="0" borderId="10" xfId="0" applyFont="1" applyBorder="1" applyAlignment="1">
      <alignment horizontal="left" vertical="center" wrapText="1"/>
    </xf>
    <xf numFmtId="0" fontId="14" fillId="33" borderId="10" xfId="0" applyFont="1" applyFill="1" applyBorder="1" applyAlignment="1">
      <alignment horizontal="center" vertical="center" wrapText="1"/>
    </xf>
    <xf numFmtId="186" fontId="14" fillId="33" borderId="10" xfId="0" applyNumberFormat="1" applyFont="1" applyFill="1" applyBorder="1" applyAlignment="1">
      <alignment horizontal="right" vertical="center" wrapText="1"/>
    </xf>
    <xf numFmtId="182" fontId="14" fillId="33" borderId="10" xfId="0" applyNumberFormat="1" applyFont="1" applyFill="1" applyBorder="1" applyAlignment="1">
      <alignment horizontal="right" vertical="center" wrapText="1"/>
    </xf>
    <xf numFmtId="0" fontId="14" fillId="33" borderId="10" xfId="0" applyFont="1" applyFill="1" applyBorder="1" applyAlignment="1">
      <alignment horizontal="righ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2</xdr:row>
      <xdr:rowOff>0</xdr:rowOff>
    </xdr:from>
    <xdr:to>
      <xdr:col>5</xdr:col>
      <xdr:colOff>314325</xdr:colOff>
      <xdr:row>2</xdr:row>
      <xdr:rowOff>0</xdr:rowOff>
    </xdr:to>
    <xdr:sp>
      <xdr:nvSpPr>
        <xdr:cNvPr id="1" name="Line 14"/>
        <xdr:cNvSpPr>
          <a:spLocks/>
        </xdr:cNvSpPr>
      </xdr:nvSpPr>
      <xdr:spPr>
        <a:xfrm>
          <a:off x="3933825" y="523875"/>
          <a:ext cx="1790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247650</xdr:colOff>
      <xdr:row>2</xdr:row>
      <xdr:rowOff>38100</xdr:rowOff>
    </xdr:from>
    <xdr:to>
      <xdr:col>1</xdr:col>
      <xdr:colOff>657225</xdr:colOff>
      <xdr:row>2</xdr:row>
      <xdr:rowOff>38100</xdr:rowOff>
    </xdr:to>
    <xdr:sp>
      <xdr:nvSpPr>
        <xdr:cNvPr id="2" name="Line 14"/>
        <xdr:cNvSpPr>
          <a:spLocks/>
        </xdr:cNvSpPr>
      </xdr:nvSpPr>
      <xdr:spPr>
        <a:xfrm>
          <a:off x="247650" y="561975"/>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87"/>
  <sheetViews>
    <sheetView tabSelected="1" zoomScale="85" zoomScaleNormal="85" workbookViewId="0" topLeftCell="A14">
      <selection activeCell="D20" sqref="D20"/>
    </sheetView>
  </sheetViews>
  <sheetFormatPr defaultColWidth="9.140625" defaultRowHeight="15"/>
  <cols>
    <col min="1" max="1" width="7.140625" style="22" customWidth="1"/>
    <col min="2" max="2" width="37.8515625" style="22" customWidth="1"/>
    <col min="3" max="3" width="13.28125" style="24" customWidth="1"/>
    <col min="4" max="4" width="11.57421875" style="24" customWidth="1"/>
    <col min="5" max="5" width="11.28125" style="24" customWidth="1"/>
    <col min="6" max="6" width="9.7109375" style="24" customWidth="1"/>
    <col min="7" max="7" width="9.421875" style="24" customWidth="1"/>
    <col min="8" max="8" width="10.57421875" style="22" customWidth="1"/>
    <col min="9" max="16384" width="9.140625" style="22" customWidth="1"/>
  </cols>
  <sheetData>
    <row r="1" spans="1:8" s="19" customFormat="1" ht="21" customHeight="1">
      <c r="A1" s="16" t="s">
        <v>23</v>
      </c>
      <c r="B1" s="17"/>
      <c r="C1" s="63" t="s">
        <v>53</v>
      </c>
      <c r="D1" s="63"/>
      <c r="E1" s="63"/>
      <c r="F1" s="63"/>
      <c r="G1" s="63"/>
      <c r="H1" s="18"/>
    </row>
    <row r="2" spans="1:8" s="21" customFormat="1" ht="20.25" customHeight="1">
      <c r="A2" s="3" t="s">
        <v>48</v>
      </c>
      <c r="B2" s="2"/>
      <c r="C2" s="68" t="s">
        <v>22</v>
      </c>
      <c r="D2" s="68"/>
      <c r="E2" s="68"/>
      <c r="F2" s="68"/>
      <c r="G2" s="68"/>
      <c r="H2" s="20"/>
    </row>
    <row r="3" spans="3:8" ht="25.5" customHeight="1">
      <c r="C3" s="2"/>
      <c r="D3" s="2"/>
      <c r="E3" s="2"/>
      <c r="F3" s="2" t="s">
        <v>0</v>
      </c>
      <c r="G3" s="2"/>
      <c r="H3" s="2"/>
    </row>
    <row r="4" spans="1:8" ht="29.25" customHeight="1">
      <c r="A4" s="67" t="s">
        <v>73</v>
      </c>
      <c r="B4" s="67"/>
      <c r="C4" s="67"/>
      <c r="D4" s="67"/>
      <c r="E4" s="67"/>
      <c r="F4" s="67"/>
      <c r="G4" s="67"/>
      <c r="H4" s="3"/>
    </row>
    <row r="5" spans="1:6" s="31" customFormat="1" ht="18.75">
      <c r="A5" s="31" t="s">
        <v>66</v>
      </c>
      <c r="C5" s="61" t="s">
        <v>71</v>
      </c>
      <c r="E5" s="34" t="s">
        <v>56</v>
      </c>
      <c r="F5" s="34" t="s">
        <v>74</v>
      </c>
    </row>
    <row r="6" spans="1:6" s="31" customFormat="1" ht="18.75">
      <c r="A6" s="31" t="s">
        <v>67</v>
      </c>
      <c r="C6" s="60">
        <v>31717</v>
      </c>
      <c r="E6" s="34" t="s">
        <v>57</v>
      </c>
      <c r="F6" s="34" t="s">
        <v>58</v>
      </c>
    </row>
    <row r="7" spans="1:6" s="31" customFormat="1" ht="18.75">
      <c r="A7" s="31" t="s">
        <v>68</v>
      </c>
      <c r="C7" s="72">
        <v>16295</v>
      </c>
      <c r="E7" s="54" t="s">
        <v>70</v>
      </c>
      <c r="F7" s="34">
        <v>2.67</v>
      </c>
    </row>
    <row r="8" spans="1:7" s="31" customFormat="1" ht="18.75">
      <c r="A8" s="31" t="s">
        <v>62</v>
      </c>
      <c r="B8" s="40"/>
      <c r="C8" s="54" t="s">
        <v>72</v>
      </c>
      <c r="D8" s="54"/>
      <c r="E8" s="54"/>
      <c r="F8" s="54"/>
      <c r="G8" s="40"/>
    </row>
    <row r="9" spans="1:7" s="31" customFormat="1" ht="18.75">
      <c r="A9" s="31" t="s">
        <v>59</v>
      </c>
      <c r="B9" s="40"/>
      <c r="C9" s="54"/>
      <c r="D9" s="54"/>
      <c r="E9" s="54"/>
      <c r="F9" s="54"/>
      <c r="G9" s="40"/>
    </row>
    <row r="10" spans="2:7" s="31" customFormat="1" ht="18.75">
      <c r="B10" s="58" t="s">
        <v>63</v>
      </c>
      <c r="C10" s="59" t="s">
        <v>69</v>
      </c>
      <c r="D10" s="54"/>
      <c r="E10" s="54"/>
      <c r="F10" s="54"/>
      <c r="G10" s="40"/>
    </row>
    <row r="11" spans="2:7" s="31" customFormat="1" ht="18.75">
      <c r="B11" s="58" t="s">
        <v>64</v>
      </c>
      <c r="C11" s="59" t="s">
        <v>74</v>
      </c>
      <c r="D11" s="54"/>
      <c r="E11" s="54"/>
      <c r="F11" s="54"/>
      <c r="G11" s="40"/>
    </row>
    <row r="12" spans="2:7" s="31" customFormat="1" ht="18.75">
      <c r="B12" s="58" t="s">
        <v>65</v>
      </c>
      <c r="C12" s="59" t="s">
        <v>75</v>
      </c>
      <c r="D12" s="54"/>
      <c r="E12" s="54"/>
      <c r="F12" s="54"/>
      <c r="G12" s="40"/>
    </row>
    <row r="13" spans="1:7" s="31" customFormat="1" ht="34.5" customHeight="1">
      <c r="A13" s="70" t="s">
        <v>60</v>
      </c>
      <c r="B13" s="70"/>
      <c r="C13" s="70"/>
      <c r="D13" s="70"/>
      <c r="E13" s="70"/>
      <c r="F13" s="70"/>
      <c r="G13" s="40"/>
    </row>
    <row r="14" spans="1:7" s="31" customFormat="1" ht="18.75" customHeight="1">
      <c r="A14" s="31" t="s">
        <v>61</v>
      </c>
      <c r="G14" s="44"/>
    </row>
    <row r="15" spans="1:7" s="35" customFormat="1" ht="30" customHeight="1">
      <c r="A15" s="64" t="s">
        <v>1</v>
      </c>
      <c r="B15" s="64"/>
      <c r="C15" s="26"/>
      <c r="D15" s="26"/>
      <c r="E15" s="26"/>
      <c r="F15" s="26"/>
      <c r="G15" s="26"/>
    </row>
    <row r="16" spans="1:7" s="26" customFormat="1" ht="170.25" customHeight="1">
      <c r="A16" s="28" t="s">
        <v>2</v>
      </c>
      <c r="B16" s="28" t="s">
        <v>3</v>
      </c>
      <c r="C16" s="28" t="s">
        <v>4</v>
      </c>
      <c r="D16" s="28" t="s">
        <v>5</v>
      </c>
      <c r="E16" s="28" t="s">
        <v>25</v>
      </c>
      <c r="F16" s="28" t="s">
        <v>6</v>
      </c>
      <c r="G16" s="28" t="s">
        <v>7</v>
      </c>
    </row>
    <row r="17" spans="1:7" s="31" customFormat="1" ht="24" customHeight="1">
      <c r="A17" s="55">
        <v>1</v>
      </c>
      <c r="B17" s="55">
        <v>2</v>
      </c>
      <c r="C17" s="55">
        <v>3</v>
      </c>
      <c r="D17" s="55">
        <v>4</v>
      </c>
      <c r="E17" s="56">
        <v>5</v>
      </c>
      <c r="F17" s="56">
        <v>6</v>
      </c>
      <c r="G17" s="55">
        <v>7</v>
      </c>
    </row>
    <row r="18" spans="1:7" s="40" customFormat="1" ht="24" customHeight="1">
      <c r="A18" s="28" t="s">
        <v>8</v>
      </c>
      <c r="B18" s="39" t="s">
        <v>21</v>
      </c>
      <c r="C18" s="29"/>
      <c r="D18" s="29"/>
      <c r="E18" s="30"/>
      <c r="F18" s="29"/>
      <c r="G18" s="29"/>
    </row>
    <row r="19" spans="1:7" s="40" customFormat="1" ht="56.25">
      <c r="A19" s="29">
        <v>1</v>
      </c>
      <c r="B19" s="73" t="s">
        <v>76</v>
      </c>
      <c r="C19" s="45">
        <f>(G19/$C$81)</f>
        <v>0.5</v>
      </c>
      <c r="D19" s="76" t="s">
        <v>24</v>
      </c>
      <c r="E19" s="77">
        <v>2400</v>
      </c>
      <c r="F19" s="78">
        <v>0.4</v>
      </c>
      <c r="G19" s="46">
        <f>E19*F19</f>
        <v>960</v>
      </c>
    </row>
    <row r="20" spans="1:7" s="40" customFormat="1" ht="38.25" customHeight="1">
      <c r="A20" s="29">
        <v>2</v>
      </c>
      <c r="B20" s="74" t="s">
        <v>77</v>
      </c>
      <c r="C20" s="45">
        <f aca="true" t="shared" si="0" ref="C20:C33">(G20/$C$81)</f>
        <v>0.125</v>
      </c>
      <c r="D20" s="76" t="s">
        <v>13</v>
      </c>
      <c r="E20" s="77">
        <v>2400</v>
      </c>
      <c r="F20" s="78">
        <v>0.1</v>
      </c>
      <c r="G20" s="46">
        <f aca="true" t="shared" si="1" ref="G20:G33">E20*F20</f>
        <v>240</v>
      </c>
    </row>
    <row r="21" spans="1:7" s="40" customFormat="1" ht="75">
      <c r="A21" s="29">
        <v>3</v>
      </c>
      <c r="B21" s="73" t="s">
        <v>78</v>
      </c>
      <c r="C21" s="45">
        <f t="shared" si="0"/>
        <v>0.125</v>
      </c>
      <c r="D21" s="76" t="s">
        <v>24</v>
      </c>
      <c r="E21" s="77">
        <v>2400</v>
      </c>
      <c r="F21" s="78">
        <v>0.1</v>
      </c>
      <c r="G21" s="46">
        <f t="shared" si="1"/>
        <v>240</v>
      </c>
    </row>
    <row r="22" spans="1:7" s="40" customFormat="1" ht="75">
      <c r="A22" s="29">
        <v>4</v>
      </c>
      <c r="B22" s="75" t="s">
        <v>79</v>
      </c>
      <c r="C22" s="45">
        <f t="shared" si="0"/>
        <v>0.1875</v>
      </c>
      <c r="D22" s="76" t="s">
        <v>24</v>
      </c>
      <c r="E22" s="77">
        <v>3600</v>
      </c>
      <c r="F22" s="78">
        <v>0.1</v>
      </c>
      <c r="G22" s="46">
        <f t="shared" si="1"/>
        <v>360</v>
      </c>
    </row>
    <row r="23" spans="1:7" s="40" customFormat="1" ht="56.25">
      <c r="A23" s="29">
        <v>5</v>
      </c>
      <c r="B23" s="75" t="s">
        <v>80</v>
      </c>
      <c r="C23" s="45">
        <f t="shared" si="0"/>
        <v>0.125</v>
      </c>
      <c r="D23" s="76" t="s">
        <v>24</v>
      </c>
      <c r="E23" s="77">
        <v>2400</v>
      </c>
      <c r="F23" s="78">
        <v>0.1</v>
      </c>
      <c r="G23" s="46">
        <f t="shared" si="1"/>
        <v>240</v>
      </c>
    </row>
    <row r="24" spans="1:7" s="40" customFormat="1" ht="56.25">
      <c r="A24" s="29">
        <v>6</v>
      </c>
      <c r="B24" s="75" t="s">
        <v>81</v>
      </c>
      <c r="C24" s="45">
        <f t="shared" si="0"/>
        <v>0.125</v>
      </c>
      <c r="D24" s="76" t="s">
        <v>24</v>
      </c>
      <c r="E24" s="77">
        <v>2400</v>
      </c>
      <c r="F24" s="78">
        <v>0.1</v>
      </c>
      <c r="G24" s="46">
        <f t="shared" si="1"/>
        <v>240</v>
      </c>
    </row>
    <row r="25" spans="1:7" s="40" customFormat="1" ht="56.25">
      <c r="A25" s="29">
        <v>7</v>
      </c>
      <c r="B25" s="75" t="s">
        <v>82</v>
      </c>
      <c r="C25" s="45">
        <f t="shared" si="0"/>
        <v>0.125</v>
      </c>
      <c r="D25" s="76" t="s">
        <v>24</v>
      </c>
      <c r="E25" s="77">
        <v>2400</v>
      </c>
      <c r="F25" s="78">
        <v>0.1</v>
      </c>
      <c r="G25" s="46">
        <f t="shared" si="1"/>
        <v>240</v>
      </c>
    </row>
    <row r="26" spans="1:7" s="40" customFormat="1" ht="112.5">
      <c r="A26" s="29">
        <v>8</v>
      </c>
      <c r="B26" s="75" t="s">
        <v>83</v>
      </c>
      <c r="C26" s="45">
        <f t="shared" si="0"/>
        <v>0.125</v>
      </c>
      <c r="D26" s="76" t="s">
        <v>13</v>
      </c>
      <c r="E26" s="77">
        <v>2400</v>
      </c>
      <c r="F26" s="78">
        <v>0.1</v>
      </c>
      <c r="G26" s="46">
        <f t="shared" si="1"/>
        <v>240</v>
      </c>
    </row>
    <row r="27" spans="1:7" s="40" customFormat="1" ht="56.25">
      <c r="A27" s="29">
        <v>9</v>
      </c>
      <c r="B27" s="75" t="s">
        <v>84</v>
      </c>
      <c r="C27" s="45">
        <f t="shared" si="0"/>
        <v>0.025</v>
      </c>
      <c r="D27" s="76" t="s">
        <v>24</v>
      </c>
      <c r="E27" s="77">
        <v>480</v>
      </c>
      <c r="F27" s="78">
        <v>0.1</v>
      </c>
      <c r="G27" s="46">
        <f t="shared" si="1"/>
        <v>48</v>
      </c>
    </row>
    <row r="28" spans="1:7" s="40" customFormat="1" ht="56.25">
      <c r="A28" s="29">
        <v>10</v>
      </c>
      <c r="B28" s="75" t="s">
        <v>85</v>
      </c>
      <c r="C28" s="45">
        <f t="shared" si="0"/>
        <v>0.026041666666666668</v>
      </c>
      <c r="D28" s="76" t="s">
        <v>90</v>
      </c>
      <c r="E28" s="77">
        <v>100</v>
      </c>
      <c r="F28" s="78">
        <v>0.5</v>
      </c>
      <c r="G28" s="46">
        <f t="shared" si="1"/>
        <v>50</v>
      </c>
    </row>
    <row r="29" spans="1:7" s="40" customFormat="1" ht="93.75">
      <c r="A29" s="29">
        <v>11</v>
      </c>
      <c r="B29" s="75" t="s">
        <v>86</v>
      </c>
      <c r="C29" s="45">
        <f t="shared" si="0"/>
        <v>0.125</v>
      </c>
      <c r="D29" s="76" t="s">
        <v>24</v>
      </c>
      <c r="E29" s="77">
        <v>2400</v>
      </c>
      <c r="F29" s="78">
        <v>0.1</v>
      </c>
      <c r="G29" s="46">
        <f t="shared" si="1"/>
        <v>240</v>
      </c>
    </row>
    <row r="30" spans="1:7" s="40" customFormat="1" ht="75">
      <c r="A30" s="29">
        <v>12</v>
      </c>
      <c r="B30" s="75" t="s">
        <v>87</v>
      </c>
      <c r="C30" s="45">
        <f t="shared" si="0"/>
        <v>0.125</v>
      </c>
      <c r="D30" s="76" t="s">
        <v>24</v>
      </c>
      <c r="E30" s="77">
        <v>2400</v>
      </c>
      <c r="F30" s="78">
        <v>0.1</v>
      </c>
      <c r="G30" s="46">
        <f t="shared" si="1"/>
        <v>240</v>
      </c>
    </row>
    <row r="31" spans="1:7" s="40" customFormat="1" ht="75">
      <c r="A31" s="29">
        <v>13</v>
      </c>
      <c r="B31" s="75" t="s">
        <v>88</v>
      </c>
      <c r="C31" s="45">
        <f t="shared" si="0"/>
        <v>0.041666666666666664</v>
      </c>
      <c r="D31" s="76" t="s">
        <v>91</v>
      </c>
      <c r="E31" s="77">
        <v>20</v>
      </c>
      <c r="F31" s="30">
        <v>4</v>
      </c>
      <c r="G31" s="46">
        <f t="shared" si="1"/>
        <v>80</v>
      </c>
    </row>
    <row r="32" spans="1:7" s="40" customFormat="1" ht="37.5">
      <c r="A32" s="29">
        <v>14</v>
      </c>
      <c r="B32" s="75" t="s">
        <v>89</v>
      </c>
      <c r="C32" s="45">
        <f t="shared" si="0"/>
        <v>0.025</v>
      </c>
      <c r="D32" s="76" t="s">
        <v>91</v>
      </c>
      <c r="E32" s="77">
        <v>48</v>
      </c>
      <c r="F32" s="30">
        <v>1</v>
      </c>
      <c r="G32" s="46">
        <f t="shared" si="1"/>
        <v>48</v>
      </c>
    </row>
    <row r="33" spans="1:7" s="40" customFormat="1" ht="24" customHeight="1">
      <c r="A33" s="29"/>
      <c r="B33" s="14"/>
      <c r="C33" s="45">
        <f t="shared" si="0"/>
        <v>0</v>
      </c>
      <c r="D33" s="29"/>
      <c r="E33" s="46"/>
      <c r="F33" s="47"/>
      <c r="G33" s="46">
        <f t="shared" si="1"/>
        <v>0</v>
      </c>
    </row>
    <row r="34" spans="1:7" s="42" customFormat="1" ht="25.5" customHeight="1">
      <c r="A34" s="28" t="s">
        <v>14</v>
      </c>
      <c r="B34" s="41" t="s">
        <v>26</v>
      </c>
      <c r="C34" s="32"/>
      <c r="D34" s="28"/>
      <c r="E34" s="33"/>
      <c r="F34" s="33"/>
      <c r="G34" s="30"/>
    </row>
    <row r="35" spans="1:7" s="40" customFormat="1" ht="22.5" customHeight="1">
      <c r="A35" s="29">
        <v>1</v>
      </c>
      <c r="B35" s="73" t="s">
        <v>27</v>
      </c>
      <c r="C35" s="45">
        <f>(G35/$C$81)</f>
        <v>0.0625</v>
      </c>
      <c r="D35" s="76" t="s">
        <v>9</v>
      </c>
      <c r="E35" s="79">
        <v>240</v>
      </c>
      <c r="F35" s="78">
        <v>0.5</v>
      </c>
      <c r="G35" s="30">
        <f>E35*F35</f>
        <v>120</v>
      </c>
    </row>
    <row r="36" spans="1:7" s="40" customFormat="1" ht="56.25">
      <c r="A36" s="29">
        <v>2</v>
      </c>
      <c r="B36" s="75" t="s">
        <v>92</v>
      </c>
      <c r="C36" s="45">
        <f aca="true" t="shared" si="2" ref="C36:C47">(G36/$C$81)</f>
        <v>0.125</v>
      </c>
      <c r="D36" s="76" t="s">
        <v>100</v>
      </c>
      <c r="E36" s="79">
        <v>240</v>
      </c>
      <c r="F36" s="30">
        <v>1</v>
      </c>
      <c r="G36" s="30">
        <f>E36*F36</f>
        <v>240</v>
      </c>
    </row>
    <row r="37" spans="1:7" s="40" customFormat="1" ht="56.25">
      <c r="A37" s="29">
        <v>3</v>
      </c>
      <c r="B37" s="75" t="s">
        <v>93</v>
      </c>
      <c r="C37" s="45">
        <f t="shared" si="2"/>
        <v>0.05</v>
      </c>
      <c r="D37" s="76" t="s">
        <v>91</v>
      </c>
      <c r="E37" s="79">
        <v>12</v>
      </c>
      <c r="F37" s="78">
        <v>0.5</v>
      </c>
      <c r="G37" s="30">
        <v>96</v>
      </c>
    </row>
    <row r="38" spans="1:7" s="40" customFormat="1" ht="75">
      <c r="A38" s="29">
        <v>4</v>
      </c>
      <c r="B38" s="75" t="s">
        <v>94</v>
      </c>
      <c r="C38" s="45">
        <f t="shared" si="2"/>
        <v>0.0125</v>
      </c>
      <c r="D38" s="76" t="s">
        <v>91</v>
      </c>
      <c r="E38" s="79">
        <v>20</v>
      </c>
      <c r="F38" s="30">
        <v>1</v>
      </c>
      <c r="G38" s="30">
        <v>24</v>
      </c>
    </row>
    <row r="39" spans="1:7" s="40" customFormat="1" ht="24" customHeight="1">
      <c r="A39" s="29">
        <v>5</v>
      </c>
      <c r="B39" s="73" t="s">
        <v>11</v>
      </c>
      <c r="C39" s="45">
        <f t="shared" si="2"/>
        <v>0.0020833333333333333</v>
      </c>
      <c r="D39" s="76" t="s">
        <v>12</v>
      </c>
      <c r="E39" s="79">
        <f>+$E$36</f>
        <v>240</v>
      </c>
      <c r="F39" s="78">
        <f>30/60</f>
        <v>0.5</v>
      </c>
      <c r="G39" s="30">
        <v>4</v>
      </c>
    </row>
    <row r="40" spans="1:7" s="40" customFormat="1" ht="24" customHeight="1">
      <c r="A40" s="29">
        <v>6</v>
      </c>
      <c r="B40" s="73" t="s">
        <v>95</v>
      </c>
      <c r="C40" s="45">
        <f t="shared" si="2"/>
        <v>0</v>
      </c>
      <c r="D40" s="76" t="s">
        <v>12</v>
      </c>
      <c r="E40" s="79">
        <v>12</v>
      </c>
      <c r="F40" s="30">
        <v>2</v>
      </c>
      <c r="G40" s="30"/>
    </row>
    <row r="41" spans="1:7" s="40" customFormat="1" ht="24" customHeight="1">
      <c r="A41" s="29">
        <v>7</v>
      </c>
      <c r="B41" s="73" t="s">
        <v>96</v>
      </c>
      <c r="C41" s="45">
        <f t="shared" si="2"/>
        <v>0</v>
      </c>
      <c r="D41" s="76" t="s">
        <v>101</v>
      </c>
      <c r="E41" s="79">
        <v>2</v>
      </c>
      <c r="F41" s="30">
        <v>4</v>
      </c>
      <c r="G41" s="30"/>
    </row>
    <row r="42" spans="1:7" s="40" customFormat="1" ht="24" customHeight="1">
      <c r="A42" s="29">
        <v>8</v>
      </c>
      <c r="B42" s="73" t="s">
        <v>97</v>
      </c>
      <c r="C42" s="45">
        <f t="shared" si="2"/>
        <v>0</v>
      </c>
      <c r="D42" s="76" t="s">
        <v>12</v>
      </c>
      <c r="E42" s="79">
        <v>1</v>
      </c>
      <c r="F42" s="30">
        <v>2</v>
      </c>
      <c r="G42" s="30"/>
    </row>
    <row r="43" spans="1:7" s="40" customFormat="1" ht="24" customHeight="1">
      <c r="A43" s="29">
        <v>9</v>
      </c>
      <c r="B43" s="73" t="s">
        <v>98</v>
      </c>
      <c r="C43" s="45">
        <f t="shared" si="2"/>
        <v>0</v>
      </c>
      <c r="D43" s="76" t="s">
        <v>12</v>
      </c>
      <c r="E43" s="79">
        <v>2</v>
      </c>
      <c r="F43" s="30">
        <v>4</v>
      </c>
      <c r="G43" s="30"/>
    </row>
    <row r="44" spans="1:7" s="40" customFormat="1" ht="24" customHeight="1">
      <c r="A44" s="29">
        <v>10</v>
      </c>
      <c r="B44" s="73" t="s">
        <v>99</v>
      </c>
      <c r="C44" s="45">
        <f t="shared" si="2"/>
        <v>0</v>
      </c>
      <c r="D44" s="76" t="s">
        <v>12</v>
      </c>
      <c r="E44" s="79">
        <v>1</v>
      </c>
      <c r="F44" s="30">
        <v>2</v>
      </c>
      <c r="G44" s="30"/>
    </row>
    <row r="45" spans="1:7" s="40" customFormat="1" ht="24" customHeight="1">
      <c r="A45" s="29"/>
      <c r="B45" s="43"/>
      <c r="C45" s="45">
        <f>(G45/$C$81)</f>
        <v>0</v>
      </c>
      <c r="D45" s="29"/>
      <c r="E45" s="30"/>
      <c r="F45" s="30"/>
      <c r="G45" s="30"/>
    </row>
    <row r="46" spans="1:7" s="40" customFormat="1" ht="24" customHeight="1">
      <c r="A46" s="29"/>
      <c r="B46" s="43"/>
      <c r="C46" s="45">
        <f t="shared" si="2"/>
        <v>0</v>
      </c>
      <c r="D46" s="29"/>
      <c r="E46" s="30"/>
      <c r="F46" s="30"/>
      <c r="G46" s="30"/>
    </row>
    <row r="47" spans="1:7" s="40" customFormat="1" ht="18.75">
      <c r="A47" s="29"/>
      <c r="B47" s="43"/>
      <c r="C47" s="45">
        <f t="shared" si="2"/>
        <v>0</v>
      </c>
      <c r="D47" s="48"/>
      <c r="E47" s="48"/>
      <c r="F47" s="49"/>
      <c r="G47" s="49"/>
    </row>
    <row r="48" spans="1:7" s="40" customFormat="1" ht="21.75" customHeight="1">
      <c r="A48" s="28"/>
      <c r="B48" s="28" t="s">
        <v>10</v>
      </c>
      <c r="C48" s="45">
        <f>SUM(C18:C47)</f>
        <v>2.0572916666666665</v>
      </c>
      <c r="D48" s="29"/>
      <c r="E48" s="50">
        <f>SUM(E18:E47)</f>
        <v>26618</v>
      </c>
      <c r="F48" s="29">
        <f>SUM(F19:F47)</f>
        <v>24.4</v>
      </c>
      <c r="G48" s="51">
        <f>SUM(G18:G47)</f>
        <v>3950</v>
      </c>
    </row>
    <row r="49" spans="1:8" ht="15.75">
      <c r="A49" s="4"/>
      <c r="B49" s="4"/>
      <c r="C49" s="5"/>
      <c r="D49" s="6"/>
      <c r="E49" s="7"/>
      <c r="F49" s="6"/>
      <c r="G49" s="8"/>
      <c r="H49" s="1"/>
    </row>
    <row r="50" spans="1:7" s="25" customFormat="1" ht="47.25" customHeight="1">
      <c r="A50" s="62" t="s">
        <v>49</v>
      </c>
      <c r="B50" s="62"/>
      <c r="C50" s="62"/>
      <c r="D50" s="62"/>
      <c r="E50" s="62"/>
      <c r="F50" s="62"/>
      <c r="G50" s="62"/>
    </row>
    <row r="51" spans="1:7" s="25" customFormat="1" ht="25.5" customHeight="1">
      <c r="A51" s="34" t="s">
        <v>29</v>
      </c>
      <c r="B51" s="15"/>
      <c r="C51" s="15"/>
      <c r="D51" s="15"/>
      <c r="E51" s="15"/>
      <c r="F51" s="15"/>
      <c r="G51" s="15"/>
    </row>
    <row r="52" spans="1:7" s="25" customFormat="1" ht="24.75" customHeight="1">
      <c r="A52" s="52" t="s">
        <v>20</v>
      </c>
      <c r="C52" s="38"/>
      <c r="D52" s="38"/>
      <c r="E52" s="38"/>
      <c r="F52" s="38"/>
      <c r="G52" s="38"/>
    </row>
    <row r="53" spans="1:7" s="25" customFormat="1" ht="30.75" customHeight="1">
      <c r="A53" s="71" t="s">
        <v>50</v>
      </c>
      <c r="B53" s="71"/>
      <c r="C53" s="71"/>
      <c r="D53" s="71"/>
      <c r="E53" s="71"/>
      <c r="F53" s="71"/>
      <c r="G53" s="71"/>
    </row>
    <row r="54" spans="1:7" s="25" customFormat="1" ht="25.5" customHeight="1">
      <c r="A54" s="52" t="s">
        <v>18</v>
      </c>
      <c r="C54" s="38"/>
      <c r="D54" s="38"/>
      <c r="E54" s="38"/>
      <c r="F54" s="38"/>
      <c r="G54" s="38"/>
    </row>
    <row r="55" spans="1:7" s="25" customFormat="1" ht="23.25" customHeight="1">
      <c r="A55" s="34" t="s">
        <v>30</v>
      </c>
      <c r="C55" s="38"/>
      <c r="D55" s="38"/>
      <c r="E55" s="38"/>
      <c r="F55" s="38"/>
      <c r="G55" s="38"/>
    </row>
    <row r="56" spans="1:7" s="25" customFormat="1" ht="23.25" customHeight="1">
      <c r="A56" s="34" t="s">
        <v>31</v>
      </c>
      <c r="C56" s="38"/>
      <c r="D56" s="38"/>
      <c r="E56" s="38"/>
      <c r="F56" s="38"/>
      <c r="G56" s="38"/>
    </row>
    <row r="57" spans="1:7" s="25" customFormat="1" ht="23.25" customHeight="1">
      <c r="A57" s="34" t="s">
        <v>32</v>
      </c>
      <c r="C57" s="38"/>
      <c r="D57" s="38"/>
      <c r="E57" s="38"/>
      <c r="F57" s="38"/>
      <c r="G57" s="38"/>
    </row>
    <row r="58" spans="1:7" s="25" customFormat="1" ht="25.5" customHeight="1">
      <c r="A58" s="52" t="s">
        <v>19</v>
      </c>
      <c r="C58" s="38"/>
      <c r="D58" s="38"/>
      <c r="E58" s="38"/>
      <c r="F58" s="38"/>
      <c r="G58" s="38"/>
    </row>
    <row r="59" spans="1:7" s="25" customFormat="1" ht="25.5" customHeight="1">
      <c r="A59" s="34" t="s">
        <v>33</v>
      </c>
      <c r="C59" s="38"/>
      <c r="D59" s="38"/>
      <c r="E59" s="38"/>
      <c r="F59" s="38"/>
      <c r="G59" s="38"/>
    </row>
    <row r="60" spans="1:7" s="25" customFormat="1" ht="39" customHeight="1">
      <c r="A60" s="62" t="s">
        <v>51</v>
      </c>
      <c r="B60" s="62"/>
      <c r="C60" s="62"/>
      <c r="D60" s="62"/>
      <c r="E60" s="62"/>
      <c r="F60" s="62"/>
      <c r="G60" s="62"/>
    </row>
    <row r="61" spans="1:7" s="25" customFormat="1" ht="23.25" customHeight="1">
      <c r="A61" s="34" t="s">
        <v>34</v>
      </c>
      <c r="C61" s="38"/>
      <c r="D61" s="38"/>
      <c r="E61" s="38"/>
      <c r="F61" s="38"/>
      <c r="G61" s="38"/>
    </row>
    <row r="62" spans="1:7" s="25" customFormat="1" ht="23.25" customHeight="1">
      <c r="A62" s="34" t="s">
        <v>35</v>
      </c>
      <c r="C62" s="38"/>
      <c r="D62" s="38"/>
      <c r="E62" s="38"/>
      <c r="F62" s="38"/>
      <c r="G62" s="38"/>
    </row>
    <row r="63" spans="1:7" s="25" customFormat="1" ht="23.25" customHeight="1">
      <c r="A63" s="34" t="s">
        <v>36</v>
      </c>
      <c r="C63" s="38"/>
      <c r="D63" s="38"/>
      <c r="E63" s="38"/>
      <c r="F63" s="38"/>
      <c r="G63" s="38"/>
    </row>
    <row r="64" spans="1:7" s="25" customFormat="1" ht="39" customHeight="1">
      <c r="A64" s="62" t="s">
        <v>52</v>
      </c>
      <c r="B64" s="62"/>
      <c r="C64" s="62"/>
      <c r="D64" s="62"/>
      <c r="E64" s="62"/>
      <c r="F64" s="62"/>
      <c r="G64" s="62"/>
    </row>
    <row r="65" spans="1:7" s="25" customFormat="1" ht="22.5" customHeight="1">
      <c r="A65" s="53" t="s">
        <v>45</v>
      </c>
      <c r="B65" s="40" t="s">
        <v>37</v>
      </c>
      <c r="C65" s="38"/>
      <c r="D65" s="38"/>
      <c r="E65" s="38"/>
      <c r="F65" s="38"/>
      <c r="G65" s="38"/>
    </row>
    <row r="66" spans="1:7" s="25" customFormat="1" ht="22.5" customHeight="1">
      <c r="A66" s="53" t="s">
        <v>46</v>
      </c>
      <c r="B66" s="40" t="s">
        <v>38</v>
      </c>
      <c r="C66" s="38"/>
      <c r="D66" s="38"/>
      <c r="E66" s="38"/>
      <c r="F66" s="38"/>
      <c r="G66" s="38"/>
    </row>
    <row r="67" spans="1:7" s="25" customFormat="1" ht="22.5" customHeight="1">
      <c r="A67" s="53" t="s">
        <v>46</v>
      </c>
      <c r="B67" s="40" t="s">
        <v>39</v>
      </c>
      <c r="C67" s="38"/>
      <c r="D67" s="38"/>
      <c r="E67" s="38"/>
      <c r="F67" s="38"/>
      <c r="G67" s="38"/>
    </row>
    <row r="68" spans="1:7" s="25" customFormat="1" ht="22.5" customHeight="1">
      <c r="A68" s="53" t="s">
        <v>46</v>
      </c>
      <c r="B68" s="40" t="s">
        <v>40</v>
      </c>
      <c r="C68" s="38"/>
      <c r="D68" s="38"/>
      <c r="E68" s="38"/>
      <c r="F68" s="38"/>
      <c r="G68" s="38"/>
    </row>
    <row r="69" spans="1:7" s="25" customFormat="1" ht="22.5" customHeight="1">
      <c r="A69" s="53" t="s">
        <v>46</v>
      </c>
      <c r="B69" s="40" t="s">
        <v>41</v>
      </c>
      <c r="C69" s="38"/>
      <c r="D69" s="38"/>
      <c r="E69" s="38"/>
      <c r="F69" s="38"/>
      <c r="G69" s="38"/>
    </row>
    <row r="70" spans="1:7" s="25" customFormat="1" ht="22.5" customHeight="1">
      <c r="A70" s="53" t="s">
        <v>46</v>
      </c>
      <c r="B70" s="40" t="s">
        <v>42</v>
      </c>
      <c r="C70" s="38"/>
      <c r="D70" s="38"/>
      <c r="E70" s="38"/>
      <c r="F70" s="38"/>
      <c r="G70" s="38"/>
    </row>
    <row r="71" spans="1:7" s="25" customFormat="1" ht="22.5" customHeight="1">
      <c r="A71" s="53" t="s">
        <v>46</v>
      </c>
      <c r="B71" s="40" t="s">
        <v>43</v>
      </c>
      <c r="C71" s="38"/>
      <c r="D71" s="38"/>
      <c r="E71" s="38"/>
      <c r="F71" s="38"/>
      <c r="G71" s="38"/>
    </row>
    <row r="72" spans="1:7" s="25" customFormat="1" ht="22.5" customHeight="1">
      <c r="A72" s="53" t="s">
        <v>46</v>
      </c>
      <c r="B72" s="40" t="s">
        <v>44</v>
      </c>
      <c r="C72" s="38"/>
      <c r="D72" s="38"/>
      <c r="E72" s="38"/>
      <c r="F72" s="38"/>
      <c r="G72" s="38"/>
    </row>
    <row r="73" spans="1:7" s="25" customFormat="1" ht="22.5" customHeight="1">
      <c r="A73" s="53" t="s">
        <v>45</v>
      </c>
      <c r="B73" s="40" t="s">
        <v>47</v>
      </c>
      <c r="C73" s="38"/>
      <c r="D73" s="38"/>
      <c r="E73" s="38"/>
      <c r="F73" s="38"/>
      <c r="G73" s="38"/>
    </row>
    <row r="74" spans="1:7" s="25" customFormat="1" ht="18.75">
      <c r="A74" s="34"/>
      <c r="C74" s="38"/>
      <c r="D74" s="38"/>
      <c r="E74" s="38"/>
      <c r="F74" s="38"/>
      <c r="G74" s="38"/>
    </row>
    <row r="75" spans="2:7" s="25" customFormat="1" ht="37.5">
      <c r="B75" s="57" t="s">
        <v>55</v>
      </c>
      <c r="C75" s="54"/>
      <c r="D75" s="69" t="s">
        <v>54</v>
      </c>
      <c r="E75" s="69"/>
      <c r="G75" s="38"/>
    </row>
    <row r="76" spans="1:4" ht="15.75">
      <c r="A76" s="12"/>
      <c r="B76" s="23"/>
      <c r="D76" s="11"/>
    </row>
    <row r="77" spans="1:4" ht="15.75">
      <c r="A77" s="12"/>
      <c r="B77" s="23"/>
      <c r="D77" s="11"/>
    </row>
    <row r="78" spans="1:4" ht="15.75">
      <c r="A78" s="12"/>
      <c r="B78" s="23"/>
      <c r="D78" s="11"/>
    </row>
    <row r="79" spans="1:4" ht="15.75">
      <c r="A79" s="12"/>
      <c r="B79" s="23"/>
      <c r="D79" s="11"/>
    </row>
    <row r="80" spans="1:4" ht="15.75">
      <c r="A80" s="12"/>
      <c r="B80" s="23"/>
      <c r="D80" s="11"/>
    </row>
    <row r="81" spans="2:7" s="25" customFormat="1" ht="16.5" customHeight="1">
      <c r="B81" s="25" t="s">
        <v>17</v>
      </c>
      <c r="C81" s="37">
        <f>+C83*8</f>
        <v>1920</v>
      </c>
      <c r="E81" s="36"/>
      <c r="G81" s="38"/>
    </row>
    <row r="82" spans="2:7" s="25" customFormat="1" ht="30" customHeight="1">
      <c r="B82" s="25" t="s">
        <v>16</v>
      </c>
      <c r="C82" s="37">
        <f>+C83/5</f>
        <v>48</v>
      </c>
      <c r="E82" s="36"/>
      <c r="G82" s="38"/>
    </row>
    <row r="83" spans="2:7" s="25" customFormat="1" ht="23.25" customHeight="1">
      <c r="B83" s="25" t="s">
        <v>15</v>
      </c>
      <c r="C83" s="37">
        <v>240</v>
      </c>
      <c r="E83" s="36"/>
      <c r="G83" s="38"/>
    </row>
    <row r="84" spans="1:7" ht="174" customHeight="1">
      <c r="A84" s="65" t="s">
        <v>28</v>
      </c>
      <c r="B84" s="66"/>
      <c r="C84" s="66"/>
      <c r="D84" s="66"/>
      <c r="E84" s="66"/>
      <c r="F84" s="66"/>
      <c r="G84" s="66"/>
    </row>
    <row r="85" spans="1:4" ht="18.75">
      <c r="A85" s="12"/>
      <c r="B85" s="13"/>
      <c r="D85" s="11"/>
    </row>
    <row r="86" spans="1:2" ht="15.75">
      <c r="A86" s="27"/>
      <c r="B86" s="10"/>
    </row>
    <row r="87" ht="15.75">
      <c r="A87" s="9"/>
    </row>
  </sheetData>
  <sheetProtection/>
  <mergeCells count="11">
    <mergeCell ref="A53:G53"/>
    <mergeCell ref="A60:G60"/>
    <mergeCell ref="A64:G64"/>
    <mergeCell ref="C1:G1"/>
    <mergeCell ref="A15:B15"/>
    <mergeCell ref="A84:G84"/>
    <mergeCell ref="A4:G4"/>
    <mergeCell ref="C2:G2"/>
    <mergeCell ref="D75:E75"/>
    <mergeCell ref="A13:F13"/>
    <mergeCell ref="A50:G50"/>
  </mergeCells>
  <printOptions/>
  <pageMargins left="0" right="0" top="0.1968503937007874" bottom="0.1968503937007874" header="0.31496062992125984" footer="0.31496062992125984"/>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2014-02-24T02:55:59Z</cp:lastPrinted>
  <dcterms:created xsi:type="dcterms:W3CDTF">2013-09-14T06:14:05Z</dcterms:created>
  <dcterms:modified xsi:type="dcterms:W3CDTF">2014-02-24T06:21:56Z</dcterms:modified>
  <cp:category/>
  <cp:version/>
  <cp:contentType/>
  <cp:contentStatus/>
</cp:coreProperties>
</file>